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47" i="1"/>
  <c r="C36" l="1"/>
  <c r="D6"/>
  <c r="D31"/>
  <c r="E6" l="1"/>
  <c r="E31"/>
  <c r="D40"/>
  <c r="E40" s="1"/>
  <c r="D39"/>
  <c r="E39" s="1"/>
  <c r="D38"/>
  <c r="E38" s="1"/>
  <c r="D37"/>
  <c r="E37" s="1"/>
  <c r="D27"/>
  <c r="D26" s="1"/>
  <c r="D32"/>
  <c r="D24"/>
  <c r="D23"/>
  <c r="E23" s="1"/>
  <c r="D33"/>
  <c r="E32" l="1"/>
  <c r="E30" s="1"/>
  <c r="D30"/>
  <c r="E33"/>
  <c r="E36"/>
  <c r="D36"/>
  <c r="E24"/>
  <c r="E27" l="1"/>
  <c r="E26" s="1"/>
  <c r="D22" l="1"/>
  <c r="D21" s="1"/>
  <c r="D47" s="1"/>
  <c r="E22" l="1"/>
  <c r="E21" l="1"/>
  <c r="E47" s="1"/>
</calcChain>
</file>

<file path=xl/sharedStrings.xml><?xml version="1.0" encoding="utf-8"?>
<sst xmlns="http://schemas.openxmlformats.org/spreadsheetml/2006/main" count="41" uniqueCount="39">
  <si>
    <t>№п/п</t>
  </si>
  <si>
    <t>на 1м2</t>
  </si>
  <si>
    <t>Статьи затрат</t>
  </si>
  <si>
    <t>подготовка к отопител.сезону,промывка системы отопления</t>
  </si>
  <si>
    <t>хозтовары: моющие средства,перчатки</t>
  </si>
  <si>
    <t xml:space="preserve">дезобработка,дезинфицирующие средства </t>
  </si>
  <si>
    <t>мелкий ремонт в подъезде</t>
  </si>
  <si>
    <t>электроматериалы(лампы,розетка)</t>
  </si>
  <si>
    <t>таблички,стенды</t>
  </si>
  <si>
    <t>месяц</t>
  </si>
  <si>
    <t>год</t>
  </si>
  <si>
    <t>Сумма в</t>
  </si>
  <si>
    <t>Тариф</t>
  </si>
  <si>
    <t>Плата за работы и услуги по управлению МКД,в т.ч.налоги</t>
  </si>
  <si>
    <t>Содержание общедомового имущества,МОП</t>
  </si>
  <si>
    <t>дезобработка(дезинсекция,дератизация подвалов)</t>
  </si>
  <si>
    <t xml:space="preserve">инвентарь,моющие ср-ва,перчатки 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</si>
  <si>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</si>
  <si>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</si>
  <si>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>Содержание придомовой территории</t>
  </si>
  <si>
    <t xml:space="preserve">Аварийоно-диспечерское обслуживание </t>
  </si>
  <si>
    <t>Обследование дымоходов и венканалов(дог)</t>
  </si>
  <si>
    <t>Техобслуживание УУТЭ,подготовка УУТЭ к отопит.сезону</t>
  </si>
  <si>
    <t>ИТОГО тариф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</si>
  <si>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</si>
  <si>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</si>
  <si>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зарплата обслуж.перс с отчислениями (сантехник,теплотехник)</t>
  </si>
  <si>
    <t xml:space="preserve">текущий ремонт </t>
  </si>
  <si>
    <t>Тариф по статье "Содержание и ремонт жилья "</t>
  </si>
  <si>
    <t>Прибыль УК</t>
  </si>
  <si>
    <t>Налог УСН</t>
  </si>
  <si>
    <r>
      <t xml:space="preserve">Прочие услуги: </t>
    </r>
    <r>
      <rPr>
        <i/>
        <sz val="11"/>
        <rFont val="Arial Cyr"/>
        <charset val="204"/>
      </rPr>
      <t>услуги банка,информ.усл.,програмное сопровождение,сод.оргтех.</t>
    </r>
  </si>
  <si>
    <t>и т.д</t>
  </si>
  <si>
    <t>Формирование квитанций по капремонту</t>
  </si>
  <si>
    <t xml:space="preserve"> юридическое сопровождение,чек-онлайн, и т.д</t>
  </si>
  <si>
    <t>с 01.03.2024г  по ж.д. ул.Днепропетровская 10 а</t>
  </si>
  <si>
    <t>инвентарь,соль,покос,озеленение</t>
  </si>
  <si>
    <t>зарплата обслуж.перс с отчислениями от зарплаты</t>
  </si>
  <si>
    <t>Техобслуживание газопровода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</si>
</sst>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5" xfId="0" applyFont="1" applyBorder="1"/>
    <xf numFmtId="0" fontId="5" fillId="0" borderId="3" xfId="0" applyFont="1" applyBorder="1"/>
    <xf numFmtId="0" fontId="5" fillId="0" borderId="8" xfId="0" applyFont="1" applyBorder="1"/>
    <xf numFmtId="0" fontId="2" fillId="0" borderId="10" xfId="0" applyFont="1" applyBorder="1"/>
    <xf numFmtId="0" fontId="6" fillId="0" borderId="3" xfId="0" applyFont="1" applyBorder="1"/>
    <xf numFmtId="0" fontId="7" fillId="0" borderId="3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2" fillId="2" borderId="2" xfId="0" applyFont="1" applyFill="1" applyBorder="1"/>
    <xf numFmtId="2" fontId="3" fillId="2" borderId="6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7" fillId="0" borderId="13" xfId="0" applyFont="1" applyBorder="1"/>
    <xf numFmtId="0" fontId="8" fillId="0" borderId="13" xfId="0" applyFont="1" applyBorder="1"/>
    <xf numFmtId="0" fontId="2" fillId="0" borderId="13" xfId="0" applyFont="1" applyBorder="1"/>
    <xf numFmtId="0" fontId="4" fillId="0" borderId="13" xfId="0" applyFont="1" applyBorder="1"/>
    <xf numFmtId="0" fontId="5" fillId="0" borderId="13" xfId="0" applyFont="1" applyBorder="1"/>
    <xf numFmtId="0" fontId="2" fillId="0" borderId="16" xfId="0" applyFont="1" applyBorder="1"/>
    <xf numFmtId="0" fontId="1" fillId="0" borderId="13" xfId="0" applyFont="1" applyBorder="1"/>
    <xf numFmtId="0" fontId="1" fillId="2" borderId="15" xfId="0" applyFont="1" applyFill="1" applyBorder="1"/>
    <xf numFmtId="2" fontId="4" fillId="2" borderId="17" xfId="0" applyNumberFormat="1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6" xfId="0" applyFont="1" applyBorder="1"/>
    <xf numFmtId="0" fontId="5" fillId="0" borderId="16" xfId="0" applyFont="1" applyBorder="1"/>
    <xf numFmtId="0" fontId="5" fillId="0" borderId="21" xfId="0" applyFont="1" applyBorder="1"/>
    <xf numFmtId="0" fontId="5" fillId="2" borderId="22" xfId="0" applyFont="1" applyFill="1" applyBorder="1"/>
    <xf numFmtId="2" fontId="3" fillId="0" borderId="4" xfId="0" applyNumberFormat="1" applyFont="1" applyBorder="1" applyAlignment="1">
      <alignment horizontal="center"/>
    </xf>
    <xf numFmtId="0" fontId="1" fillId="0" borderId="15" xfId="0" applyFont="1" applyBorder="1"/>
    <xf numFmtId="2" fontId="3" fillId="0" borderId="16" xfId="0" applyNumberFormat="1" applyFont="1" applyBorder="1" applyAlignment="1">
      <alignment horizontal="center"/>
    </xf>
    <xf numFmtId="0" fontId="1" fillId="2" borderId="16" xfId="0" applyFont="1" applyFill="1" applyBorder="1"/>
    <xf numFmtId="0" fontId="5" fillId="2" borderId="16" xfId="0" applyFont="1" applyFill="1" applyBorder="1"/>
    <xf numFmtId="2" fontId="4" fillId="0" borderId="25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11" fillId="0" borderId="0" xfId="0" applyFont="1"/>
    <xf numFmtId="2" fontId="3" fillId="0" borderId="19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2" fontId="4" fillId="2" borderId="24" xfId="0" applyNumberFormat="1" applyFont="1" applyFill="1" applyBorder="1" applyAlignment="1">
      <alignment horizontal="center"/>
    </xf>
    <xf numFmtId="2" fontId="4" fillId="2" borderId="28" xfId="0" applyNumberFormat="1" applyFont="1" applyFill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26" xfId="0" applyFont="1" applyBorder="1"/>
    <xf numFmtId="0" fontId="2" fillId="0" borderId="14" xfId="0" applyFont="1" applyBorder="1"/>
    <xf numFmtId="0" fontId="10" fillId="0" borderId="3" xfId="0" applyFont="1" applyBorder="1"/>
    <xf numFmtId="2" fontId="3" fillId="2" borderId="11" xfId="0" applyNumberFormat="1" applyFont="1" applyFill="1" applyBorder="1" applyAlignment="1">
      <alignment horizontal="center"/>
    </xf>
    <xf numFmtId="2" fontId="4" fillId="2" borderId="27" xfId="0" applyNumberFormat="1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0" fontId="2" fillId="2" borderId="18" xfId="0" applyFont="1" applyFill="1" applyBorder="1"/>
    <xf numFmtId="2" fontId="3" fillId="0" borderId="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5" fillId="0" borderId="2" xfId="0" applyFont="1" applyBorder="1"/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abSelected="1" zoomScaleNormal="100" workbookViewId="0">
      <selection activeCell="I43" sqref="I43"/>
    </sheetView>
  </sheetViews>
  <sheetFormatPr defaultRowHeight="13.2"/>
  <cols>
    <col min="1" max="1" width="4.109375" customWidth="1"/>
    <col min="2" max="2" width="81.77734375" customWidth="1"/>
    <col min="3" max="3" width="16.109375" customWidth="1"/>
    <col min="4" max="4" width="0.5546875" hidden="1" customWidth="1"/>
    <col min="5" max="5" width="13.44140625" hidden="1" customWidth="1"/>
  </cols>
  <sheetData>
    <row r="1" spans="1:5" ht="17.399999999999999">
      <c r="A1" s="3"/>
      <c r="B1" s="88" t="s">
        <v>28</v>
      </c>
      <c r="C1" s="4"/>
    </row>
    <row r="2" spans="1:5" ht="17.399999999999999">
      <c r="A2" s="1"/>
      <c r="B2" s="31" t="s">
        <v>35</v>
      </c>
      <c r="C2" s="2"/>
    </row>
    <row r="3" spans="1:5" ht="18.600000000000001" customHeight="1" thickBot="1">
      <c r="A3" s="1"/>
      <c r="B3" s="90"/>
      <c r="C3" s="62"/>
    </row>
    <row r="4" spans="1:5" ht="25.8" customHeight="1">
      <c r="A4" s="5" t="s">
        <v>0</v>
      </c>
      <c r="B4" s="5" t="s">
        <v>2</v>
      </c>
      <c r="C4" s="20" t="s">
        <v>12</v>
      </c>
      <c r="D4" s="64" t="s">
        <v>11</v>
      </c>
      <c r="E4" s="20" t="s">
        <v>11</v>
      </c>
    </row>
    <row r="5" spans="1:5" ht="23.25" customHeight="1" thickBot="1">
      <c r="A5" s="6"/>
      <c r="B5" s="6"/>
      <c r="C5" s="21" t="s">
        <v>1</v>
      </c>
      <c r="D5" s="65" t="s">
        <v>9</v>
      </c>
      <c r="E5" s="21" t="s">
        <v>10</v>
      </c>
    </row>
    <row r="6" spans="1:5" ht="21" customHeight="1" thickBot="1">
      <c r="A6" s="9">
        <v>1</v>
      </c>
      <c r="B6" s="16" t="s">
        <v>13</v>
      </c>
      <c r="C6" s="26">
        <v>10.55</v>
      </c>
      <c r="D6" s="66">
        <f>C6*C3</f>
        <v>0</v>
      </c>
      <c r="E6" s="26">
        <f>D6*12</f>
        <v>0</v>
      </c>
    </row>
    <row r="7" spans="1:5" ht="18.600000000000001" hidden="1" customHeight="1" thickBot="1">
      <c r="A7" s="12"/>
      <c r="B7" s="19"/>
      <c r="C7" s="25"/>
      <c r="D7" s="67"/>
      <c r="E7" s="25"/>
    </row>
    <row r="8" spans="1:5" ht="21" hidden="1" customHeight="1" thickBot="1">
      <c r="A8" s="17"/>
      <c r="B8" s="19"/>
      <c r="C8" s="22"/>
      <c r="D8" s="68"/>
      <c r="E8" s="22"/>
    </row>
    <row r="9" spans="1:5" ht="21" hidden="1" customHeight="1" thickBot="1">
      <c r="A9" s="18"/>
      <c r="B9" s="15"/>
      <c r="C9" s="22"/>
      <c r="D9" s="68"/>
      <c r="E9" s="22"/>
    </row>
    <row r="10" spans="1:5" ht="18" hidden="1" customHeight="1">
      <c r="A10" s="17"/>
      <c r="B10" s="15"/>
      <c r="C10" s="22"/>
      <c r="D10" s="68"/>
      <c r="E10" s="22"/>
    </row>
    <row r="11" spans="1:5" ht="21.6" customHeight="1">
      <c r="A11" s="33"/>
      <c r="B11" s="36" t="s">
        <v>17</v>
      </c>
      <c r="C11" s="55"/>
      <c r="D11" s="52"/>
      <c r="E11" s="55"/>
    </row>
    <row r="12" spans="1:5" ht="18.600000000000001">
      <c r="A12" s="34"/>
      <c r="B12" s="36" t="s">
        <v>18</v>
      </c>
      <c r="C12" s="56"/>
      <c r="D12" s="53"/>
      <c r="E12" s="56"/>
    </row>
    <row r="13" spans="1:5" ht="18" customHeight="1" thickBot="1">
      <c r="A13" s="35"/>
      <c r="B13" s="37" t="s">
        <v>34</v>
      </c>
      <c r="C13" s="57"/>
      <c r="D13" s="54"/>
      <c r="E13" s="57"/>
    </row>
    <row r="14" spans="1:5" ht="1.2" hidden="1" customHeight="1" thickBot="1">
      <c r="A14" s="7"/>
      <c r="B14" s="14" t="s">
        <v>4</v>
      </c>
      <c r="C14" s="22">
        <v>4.0999999999999996</v>
      </c>
      <c r="D14" s="68"/>
      <c r="E14" s="22"/>
    </row>
    <row r="15" spans="1:5" ht="19.8" hidden="1" customHeight="1" thickBot="1">
      <c r="A15" s="7"/>
      <c r="B15" s="14" t="s">
        <v>5</v>
      </c>
      <c r="C15" s="22">
        <v>0.02</v>
      </c>
      <c r="D15" s="68"/>
      <c r="E15" s="22"/>
    </row>
    <row r="16" spans="1:5" ht="19.8" hidden="1" customHeight="1" thickBot="1">
      <c r="A16" s="7"/>
      <c r="B16" s="14" t="s">
        <v>7</v>
      </c>
      <c r="C16" s="22">
        <v>0.02</v>
      </c>
      <c r="D16" s="68"/>
      <c r="E16" s="22"/>
    </row>
    <row r="17" spans="1:5" ht="16.2" hidden="1" customHeight="1" thickBot="1">
      <c r="A17" s="7"/>
      <c r="B17" s="14"/>
      <c r="C17" s="22">
        <v>0.05</v>
      </c>
      <c r="D17" s="68"/>
      <c r="E17" s="22"/>
    </row>
    <row r="18" spans="1:5" ht="15.6" hidden="1" customHeight="1">
      <c r="A18" s="7"/>
      <c r="B18" s="14"/>
      <c r="C18" s="22"/>
      <c r="D18" s="68"/>
      <c r="E18" s="22"/>
    </row>
    <row r="19" spans="1:5" ht="15.6" hidden="1" customHeight="1">
      <c r="A19" s="7"/>
      <c r="B19" s="14" t="s">
        <v>6</v>
      </c>
      <c r="C19" s="22"/>
      <c r="D19" s="68"/>
      <c r="E19" s="22"/>
    </row>
    <row r="20" spans="1:5" ht="15.6" hidden="1" customHeight="1" thickBot="1">
      <c r="A20" s="7"/>
      <c r="B20" s="14" t="s">
        <v>8</v>
      </c>
      <c r="C20" s="22">
        <v>0.02</v>
      </c>
      <c r="D20" s="68"/>
      <c r="E20" s="22"/>
    </row>
    <row r="21" spans="1:5" ht="20.399999999999999" customHeight="1" thickBot="1">
      <c r="A21" s="11">
        <v>2</v>
      </c>
      <c r="B21" s="11" t="s">
        <v>14</v>
      </c>
      <c r="C21" s="26">
        <v>6.13</v>
      </c>
      <c r="D21" s="66">
        <f>D22+D23+D24+D25</f>
        <v>0</v>
      </c>
      <c r="E21" s="26">
        <f t="shared" ref="E21:E27" si="0">D21*12</f>
        <v>0</v>
      </c>
    </row>
    <row r="22" spans="1:5" ht="22.2" customHeight="1" thickBot="1">
      <c r="A22" s="5"/>
      <c r="B22" s="15" t="s">
        <v>37</v>
      </c>
      <c r="C22" s="77"/>
      <c r="D22" s="69">
        <f>C22*C3</f>
        <v>0</v>
      </c>
      <c r="E22" s="32">
        <f t="shared" si="0"/>
        <v>0</v>
      </c>
    </row>
    <row r="23" spans="1:5" ht="25.8" customHeight="1">
      <c r="A23" s="79"/>
      <c r="B23" s="78" t="s">
        <v>15</v>
      </c>
      <c r="C23" s="59"/>
      <c r="D23" s="73">
        <f>C23*C3</f>
        <v>0</v>
      </c>
      <c r="E23" s="55">
        <f t="shared" si="0"/>
        <v>0</v>
      </c>
    </row>
    <row r="24" spans="1:5" ht="20.399999999999999" customHeight="1" thickBot="1">
      <c r="A24" s="80"/>
      <c r="B24" s="15" t="s">
        <v>16</v>
      </c>
      <c r="C24" s="77"/>
      <c r="D24" s="70">
        <f>C24*C3</f>
        <v>0</v>
      </c>
      <c r="E24" s="22">
        <f t="shared" si="0"/>
        <v>0</v>
      </c>
    </row>
    <row r="25" spans="1:5" ht="20.399999999999999" hidden="1" customHeight="1" thickBot="1">
      <c r="A25" s="80"/>
      <c r="B25" s="15"/>
      <c r="C25" s="77"/>
      <c r="D25" s="70"/>
      <c r="E25" s="22"/>
    </row>
    <row r="26" spans="1:5" ht="18" customHeight="1" thickBot="1">
      <c r="A26" s="11">
        <v>3</v>
      </c>
      <c r="B26" s="11" t="s">
        <v>19</v>
      </c>
      <c r="C26" s="26">
        <v>3.57</v>
      </c>
      <c r="D26" s="26">
        <f>D27+D28+D29</f>
        <v>2250</v>
      </c>
      <c r="E26" s="26">
        <f>E27+E28+E29</f>
        <v>27000</v>
      </c>
    </row>
    <row r="27" spans="1:5" ht="18" customHeight="1">
      <c r="A27" s="38"/>
      <c r="B27" s="44" t="s">
        <v>37</v>
      </c>
      <c r="C27" s="58"/>
      <c r="D27" s="71">
        <f>C27*C3</f>
        <v>0</v>
      </c>
      <c r="E27" s="58">
        <f t="shared" si="0"/>
        <v>0</v>
      </c>
    </row>
    <row r="28" spans="1:5" ht="0.6" customHeight="1">
      <c r="A28" s="35"/>
      <c r="B28" s="37"/>
      <c r="C28" s="59"/>
      <c r="D28" s="72">
        <v>250</v>
      </c>
      <c r="E28" s="59">
        <v>3000</v>
      </c>
    </row>
    <row r="29" spans="1:5" ht="18" customHeight="1" thickBot="1">
      <c r="A29" s="35"/>
      <c r="B29" s="37" t="s">
        <v>36</v>
      </c>
      <c r="C29" s="61"/>
      <c r="D29" s="84">
        <v>2000</v>
      </c>
      <c r="E29" s="61">
        <v>24000</v>
      </c>
    </row>
    <row r="30" spans="1:5" ht="18" customHeight="1" thickBot="1">
      <c r="A30" s="42">
        <v>4</v>
      </c>
      <c r="B30" s="85" t="s">
        <v>24</v>
      </c>
      <c r="C30" s="26">
        <v>6.65</v>
      </c>
      <c r="D30" s="26">
        <f>D31+D32+D33</f>
        <v>0</v>
      </c>
      <c r="E30" s="26">
        <f>E31+E32+E33</f>
        <v>0</v>
      </c>
    </row>
    <row r="31" spans="1:5" ht="17.399999999999999" customHeight="1">
      <c r="A31" s="43"/>
      <c r="B31" s="45" t="s">
        <v>26</v>
      </c>
      <c r="C31" s="22"/>
      <c r="D31" s="70">
        <f>C31*C3</f>
        <v>0</v>
      </c>
      <c r="E31" s="22">
        <f>D31*12</f>
        <v>0</v>
      </c>
    </row>
    <row r="32" spans="1:5" ht="17.399999999999999" customHeight="1">
      <c r="A32" s="39"/>
      <c r="B32" s="19" t="s">
        <v>3</v>
      </c>
      <c r="C32" s="22"/>
      <c r="D32" s="70">
        <f>C32*C3</f>
        <v>0</v>
      </c>
      <c r="E32" s="22">
        <f>D32*12</f>
        <v>0</v>
      </c>
    </row>
    <row r="33" spans="1:5" ht="16.2" customHeight="1" thickBot="1">
      <c r="A33" s="39"/>
      <c r="B33" s="19" t="s">
        <v>27</v>
      </c>
      <c r="C33" s="24"/>
      <c r="D33" s="70">
        <f>C33*C3</f>
        <v>0</v>
      </c>
      <c r="E33" s="22">
        <f>D33*12</f>
        <v>0</v>
      </c>
    </row>
    <row r="34" spans="1:5" ht="15" hidden="1" customHeight="1" thickBot="1">
      <c r="A34" s="39"/>
      <c r="B34" s="19"/>
      <c r="C34" s="22"/>
      <c r="D34" s="70"/>
      <c r="E34" s="22"/>
    </row>
    <row r="35" spans="1:5" ht="16.2" hidden="1" thickBot="1">
      <c r="A35" s="40"/>
      <c r="B35" s="46"/>
      <c r="C35" s="41"/>
      <c r="D35" s="74"/>
      <c r="E35" s="41"/>
    </row>
    <row r="36" spans="1:5" ht="22.2" customHeight="1" thickBot="1">
      <c r="A36" s="42">
        <v>5</v>
      </c>
      <c r="B36" s="85" t="s">
        <v>25</v>
      </c>
      <c r="C36" s="29">
        <f>C38+C39+C40+C41</f>
        <v>1.64</v>
      </c>
      <c r="D36" s="81" t="e">
        <f>D37+D38+#REF!+D39+D40+#REF!+D41</f>
        <v>#REF!</v>
      </c>
      <c r="E36" s="29" t="e">
        <f>E37+E38+#REF!+E39+E40+#REF!+E41+E42</f>
        <v>#REF!</v>
      </c>
    </row>
    <row r="37" spans="1:5" ht="21" hidden="1" customHeight="1">
      <c r="A37" s="50"/>
      <c r="B37" s="51"/>
      <c r="C37" s="60"/>
      <c r="D37" s="75">
        <f>C37*C3</f>
        <v>0</v>
      </c>
      <c r="E37" s="60">
        <f t="shared" ref="E37:E40" si="1">D37*12</f>
        <v>0</v>
      </c>
    </row>
    <row r="38" spans="1:5" ht="22.2" customHeight="1">
      <c r="A38" s="39"/>
      <c r="B38" s="36" t="s">
        <v>20</v>
      </c>
      <c r="C38" s="27">
        <v>0.6</v>
      </c>
      <c r="D38" s="82">
        <f>C38*C3</f>
        <v>0</v>
      </c>
      <c r="E38" s="60">
        <f t="shared" si="1"/>
        <v>0</v>
      </c>
    </row>
    <row r="39" spans="1:5" ht="19.2" customHeight="1">
      <c r="A39" s="39"/>
      <c r="B39" s="37" t="s">
        <v>21</v>
      </c>
      <c r="C39" s="55">
        <v>0.06</v>
      </c>
      <c r="D39" s="82">
        <f>C39*C3</f>
        <v>0</v>
      </c>
      <c r="E39" s="60">
        <f t="shared" si="1"/>
        <v>0</v>
      </c>
    </row>
    <row r="40" spans="1:5" ht="20.399999999999999" customHeight="1">
      <c r="A40" s="39"/>
      <c r="B40" s="36" t="s">
        <v>22</v>
      </c>
      <c r="C40" s="55">
        <v>0.51</v>
      </c>
      <c r="D40" s="82">
        <f>C40*C3</f>
        <v>0</v>
      </c>
      <c r="E40" s="60">
        <f t="shared" si="1"/>
        <v>0</v>
      </c>
    </row>
    <row r="41" spans="1:5" ht="19.2" customHeight="1" thickBot="1">
      <c r="A41" s="48"/>
      <c r="B41" s="36" t="s">
        <v>38</v>
      </c>
      <c r="C41" s="61">
        <v>0.47</v>
      </c>
      <c r="D41" s="82"/>
      <c r="E41" s="60"/>
    </row>
    <row r="42" spans="1:5" ht="19.8" customHeight="1" thickBot="1">
      <c r="A42" s="11">
        <v>6</v>
      </c>
      <c r="B42" s="11" t="s">
        <v>31</v>
      </c>
      <c r="C42" s="26">
        <v>2.36</v>
      </c>
      <c r="D42" s="83"/>
      <c r="E42" s="60"/>
    </row>
    <row r="43" spans="1:5" ht="18.600000000000001" customHeight="1" thickBot="1">
      <c r="A43" s="9"/>
      <c r="B43" s="89" t="s">
        <v>32</v>
      </c>
      <c r="C43" s="23"/>
      <c r="D43" s="70"/>
      <c r="E43" s="23"/>
    </row>
    <row r="44" spans="1:5" ht="16.2" thickBot="1">
      <c r="A44" s="10">
        <v>7</v>
      </c>
      <c r="B44" s="11" t="s">
        <v>29</v>
      </c>
      <c r="C44" s="26">
        <v>1</v>
      </c>
      <c r="D44" s="76"/>
      <c r="E44" s="63"/>
    </row>
    <row r="45" spans="1:5" ht="16.2" thickBot="1">
      <c r="A45" s="8">
        <v>8</v>
      </c>
      <c r="B45" s="9" t="s">
        <v>30</v>
      </c>
      <c r="C45" s="86">
        <v>0.8</v>
      </c>
      <c r="D45" s="87"/>
      <c r="E45" s="23"/>
    </row>
    <row r="46" spans="1:5" ht="16.2" thickBot="1">
      <c r="A46" s="8">
        <v>9</v>
      </c>
      <c r="B46" s="9" t="s">
        <v>33</v>
      </c>
      <c r="C46" s="86">
        <v>0.47</v>
      </c>
      <c r="D46" s="87"/>
      <c r="E46" s="23"/>
    </row>
    <row r="47" spans="1:5" ht="16.2" thickBot="1">
      <c r="A47" s="8"/>
      <c r="B47" s="28" t="s">
        <v>23</v>
      </c>
      <c r="C47" s="30">
        <f>C42+C6+C21+C26+C30+C36+C44+C45+C46</f>
        <v>33.169999999999995</v>
      </c>
      <c r="D47" s="30" t="e">
        <f>D6+D21+D26+D30+D36+D42+D44</f>
        <v>#REF!</v>
      </c>
      <c r="E47" s="30" t="e">
        <f>E6+E21+E26+E30+E36+E42+E44</f>
        <v>#REF!</v>
      </c>
    </row>
    <row r="48" spans="1:5" ht="16.2" hidden="1" thickBot="1">
      <c r="A48" s="11"/>
      <c r="B48" s="13"/>
      <c r="C48" s="47">
        <v>1.08</v>
      </c>
      <c r="D48" s="49"/>
      <c r="E48" s="49"/>
    </row>
    <row r="49" spans="1:1" ht="15">
      <c r="A49" s="1"/>
    </row>
  </sheetData>
  <phoneticPr fontId="0" type="noConversion"/>
  <pageMargins left="0.25" right="0.25" top="0.75" bottom="0.75" header="0.3" footer="0.3"/>
  <pageSetup paperSize="9" scale="9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2024-03-22T07:30:06Z</cp:lastPrinted>
  <dcterms:created xsi:type="dcterms:W3CDTF">2011-07-12T11:42:04Z</dcterms:created>
  <dcterms:modified xsi:type="dcterms:W3CDTF">2024-03-22T07:32:25Z</dcterms:modified>
</cp:coreProperties>
</file>